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4"/>
  <workbookPr showInkAnnotation="0" codeName="ThisWorkbook" defaultThemeVersion="124226"/>
  <mc:AlternateContent xmlns:mc="http://schemas.openxmlformats.org/markup-compatibility/2006">
    <mc:Choice Requires="x15">
      <x15ac:absPath xmlns:x15ac="http://schemas.microsoft.com/office/spreadsheetml/2010/11/ac" url="C:\Users\msmith\Desktop\Fee calculators\"/>
    </mc:Choice>
  </mc:AlternateContent>
  <xr:revisionPtr revIDLastSave="0" documentId="8_{1492DB8C-67A3-4816-988D-96B59D7DDA69}" xr6:coauthVersionLast="36" xr6:coauthVersionMax="36" xr10:uidLastSave="{00000000-0000-0000-0000-000000000000}"/>
  <bookViews>
    <workbookView showSheetTabs="0" xWindow="-15" yWindow="225" windowWidth="14670" windowHeight="9465" xr2:uid="{00000000-000D-0000-FFFF-FFFF00000000}"/>
  </bookViews>
  <sheets>
    <sheet name="Sales Invoice" sheetId="1" r:id="rId1"/>
  </sheets>
  <definedNames>
    <definedName name="number">'Sales Invoice'!#REF!,'Sales Invoice'!$B$11,'Sales Invoice'!$B$14,'Sales Invoice'!$B$15,'Sales Invoice'!$B$18,'Sales Invoice'!$B$19,'Sales Invoice'!$B$20,'Sales Invoice'!$B$21,'Sales Invoice'!$B$22,'Sales Invoice'!$B$23,'Sales Invoice'!$B$25,'Sales Invoice'!$B$26,'Sales Invoice'!$B$27</definedName>
    <definedName name="_xlnm.Print_Area" localSheetId="0">'Sales Invoice'!$A$1:$G$34</definedName>
  </definedNames>
  <calcPr calcId="191029"/>
</workbook>
</file>

<file path=xl/calcChain.xml><?xml version="1.0" encoding="utf-8"?>
<calcChain xmlns="http://schemas.openxmlformats.org/spreadsheetml/2006/main">
  <c r="E10" i="1" l="1"/>
  <c r="G11" i="1" l="1"/>
  <c r="F17" i="1" l="1"/>
  <c r="F16" i="1"/>
  <c r="F21" i="1" l="1"/>
  <c r="F11" i="1" l="1"/>
  <c r="D10" i="1" l="1"/>
  <c r="F18" i="1" l="1"/>
  <c r="F23" i="1"/>
  <c r="F26" i="1"/>
  <c r="F27" i="1"/>
  <c r="F25" i="1"/>
  <c r="F22" i="1"/>
  <c r="F28" i="1" l="1"/>
  <c r="F10" i="1"/>
  <c r="F14" i="1" l="1"/>
  <c r="F19" i="1"/>
  <c r="F15" i="1"/>
  <c r="F20" i="1"/>
</calcChain>
</file>

<file path=xl/sharedStrings.xml><?xml version="1.0" encoding="utf-8"?>
<sst xmlns="http://schemas.openxmlformats.org/spreadsheetml/2006/main" count="51" uniqueCount="44">
  <si>
    <t>QUANTITY</t>
  </si>
  <si>
    <t>DESCRIPTION</t>
  </si>
  <si>
    <t>UNIT PRICE</t>
  </si>
  <si>
    <t>AMOUNT</t>
  </si>
  <si>
    <t>GENERAL FEES:</t>
  </si>
  <si>
    <t>TOTAL</t>
  </si>
  <si>
    <t>Linear Feet</t>
  </si>
  <si>
    <t>PLAN REVIEW FEES:</t>
  </si>
  <si>
    <t xml:space="preserve">INSPECTION FEES: </t>
  </si>
  <si>
    <t>Acres</t>
  </si>
  <si>
    <t>QLPE Review ***</t>
  </si>
  <si>
    <t xml:space="preserve">Sewage Lift Station Inspection (flat rate) </t>
  </si>
  <si>
    <t xml:space="preserve">Subdivision Development - Additional Reviews (over 2) </t>
  </si>
  <si>
    <t>per ERU*</t>
  </si>
  <si>
    <t xml:space="preserve">Additional Reviews of Private Streets (per Linear Foot) </t>
  </si>
  <si>
    <t>Commercial Subdivision Grading / Drainage Review **</t>
  </si>
  <si>
    <t xml:space="preserve">Private Street Review ($300.00 + $.10 per linear foot) </t>
  </si>
  <si>
    <t>Each Review</t>
  </si>
  <si>
    <t>Square Feet*</t>
  </si>
  <si>
    <t>**</t>
  </si>
  <si>
    <t>NOTE: Not all fees will be applicable to every project. Contact Community Development with any questions about fees you may owe.</t>
  </si>
  <si>
    <t>** The price for commercial grading reviews are incremental, so there is not a unit price. The city does not inspect drainage facilities. The civil engineer will be responsbile for providing a Drainage Certification to the city. This only applies to drainage facilities that will not be owned by ACHD.</t>
  </si>
  <si>
    <t xml:space="preserve">Sewer Lift Station Review (flat fee) </t>
  </si>
  <si>
    <t>Subdivision Development Review ($378.00 + $10.00 per bldg lot ) (count buildable lots only)</t>
  </si>
  <si>
    <t>Number of Sheets</t>
  </si>
  <si>
    <t>Number of Lift Stations</t>
  </si>
  <si>
    <t>Number of Lots</t>
  </si>
  <si>
    <t>UNIT TO ENTER</t>
  </si>
  <si>
    <t>*** Any plan sheet that has water or sewer main should be included in the sheet count for QLPE review. Fire hydrants are considered mains.</t>
  </si>
  <si>
    <t>Number of Buildable Lots</t>
  </si>
  <si>
    <t>Subdivision Grading / Drainage Review ($200 +  $5.00 per bldg lot ) (applicable only when roads are not owned by ACHD, do not include common lots)</t>
  </si>
  <si>
    <t xml:space="preserve">Common Area Landscape Assessment (applicable only when city water is used as a primary or backup source for irrigation water - including if you're connecting to an existing system that uses city water, use common area only) </t>
  </si>
  <si>
    <t>Select Landscape Meter</t>
  </si>
  <si>
    <t>Plan Review for Offsite Water/Sewer</t>
  </si>
  <si>
    <t>Additional Plan Review(s) for Offsite Water/Sewer (over 2)</t>
  </si>
  <si>
    <t xml:space="preserve">Sewer System Inspection (per linear foot, total including any offsite main) </t>
  </si>
  <si>
    <t>Water System Inspection (per linear foot, total including any offsite main)</t>
  </si>
  <si>
    <t xml:space="preserve">Fee Calculation Worksheet for Residential or Commercial Subdivisions </t>
  </si>
  <si>
    <r>
      <t>*This fee</t>
    </r>
    <r>
      <rPr>
        <b/>
        <sz val="10"/>
        <color theme="4" tint="-0.249977111117893"/>
        <rFont val="Arial"/>
        <family val="2"/>
      </rPr>
      <t xml:space="preserve"> automatically converts</t>
    </r>
    <r>
      <rPr>
        <sz val="10"/>
        <color theme="4" tint="-0.249977111117893"/>
        <rFont val="Arial"/>
        <family val="2"/>
      </rPr>
      <t xml:space="preserve"> Square Feet to ERUs. We calculate ERUs by taking the square feet of the common area landscape and dividing it by 5450. Please enter square feet in the quantity field. ERUs are rounded to the tenth decimal. </t>
    </r>
  </si>
  <si>
    <t>1 1/2 Inch Landscape Meter</t>
  </si>
  <si>
    <t>1 Inch Landscape Meter</t>
  </si>
  <si>
    <t>3/4 Inch Landscape Meter</t>
  </si>
  <si>
    <t>2 Inch Landscape Meter</t>
  </si>
  <si>
    <t>4 Inch Turbo Landscape Meter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</si>
</sst>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8" formatCode="&quot;$&quot;#,##0.00_);[Red]\(&quot;$&quot;#,##0.00\)"/>
    <numFmt numFmtId="44" formatCode="_(&quot;$&quot;* #,##0.00_);_(&quot;$&quot;* \(#,##0.00\);_(&quot;$&quot;* &quot;-&quot;??_);_(@_)"/>
    <numFmt numFmtId="164" formatCode="@\ \ "/>
    <numFmt numFmtId="165" formatCode="&quot;$&quot;#,##0"/>
    <numFmt numFmtId="166" formatCode="0.0"/>
    <numFmt numFmtId="167" formatCode="&quot;$&quot;#,##0.00"/>
  </numFmts>
  <fonts count="19" x14ac:knownFonts="1">
    <font>
      <sz val="10"/>
      <name val="Arial"/>
    </font>
    <font>
      <b/>
      <sz val="10"/>
      <name val="Arial"/>
      <family val="2"/>
    </font>
    <font>
      <b/>
      <i/>
      <sz val="10"/>
      <name val="Arial"/>
      <family val="2"/>
    </font>
    <font>
      <sz val="10"/>
      <name val="Arial"/>
      <family val="2"/>
    </font>
    <font>
      <b/>
      <sz val="10"/>
      <color indexed="10"/>
      <name val="Arial"/>
      <family val="2"/>
    </font>
    <font>
      <sz val="14"/>
      <color indexed="12"/>
      <name val="Arial Black"/>
      <family val="2"/>
    </font>
    <font>
      <b/>
      <u/>
      <sz val="10"/>
      <name val="Arial"/>
      <family val="2"/>
    </font>
    <font>
      <sz val="10"/>
      <color indexed="8"/>
      <name val="Arial"/>
      <family val="2"/>
    </font>
    <font>
      <sz val="20"/>
      <color indexed="23"/>
      <name val="Arial Black"/>
      <family val="2"/>
    </font>
    <font>
      <sz val="20"/>
      <name val="Arial"/>
      <family val="2"/>
    </font>
    <font>
      <sz val="10"/>
      <color rgb="FF0070C0"/>
      <name val="Arial"/>
      <family val="2"/>
    </font>
    <font>
      <b/>
      <sz val="14"/>
      <name val="Arial"/>
      <family val="2"/>
    </font>
    <font>
      <sz val="14"/>
      <name val="Arial"/>
      <family val="2"/>
    </font>
    <font>
      <sz val="10"/>
      <color theme="4" tint="-0.249977111117893"/>
      <name val="Arial"/>
      <family val="2"/>
    </font>
    <font>
      <b/>
      <sz val="10"/>
      <color theme="4" tint="-0.249977111117893"/>
      <name val="Arial"/>
      <family val="2"/>
    </font>
    <font>
      <sz val="10"/>
      <color theme="0"/>
      <name val="Arial"/>
      <family val="2"/>
    </font>
    <font>
      <b/>
      <u/>
      <sz val="10"/>
      <color theme="0"/>
      <name val="Arial"/>
      <family val="2"/>
    </font>
    <font>
      <sz val="10"/>
      <color theme="0" tint="-0.14999847407452621"/>
      <name val="Arial"/>
      <family val="2"/>
    </font>
    <font>
      <sz val="10"/>
      <color rgb="FFFF0000"/>
      <name val="Arial"/>
      <family val="2"/>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s>
  <cellStyleXfs count="2">
    <xf numFmtId="0" fontId="0" fillId="0" borderId="0"/>
    <xf numFmtId="0" fontId="3" fillId="0" borderId="0"/>
  </cellStyleXfs>
  <cellXfs count="84">
    <xf numFmtId="0" fontId="0" fillId="0" borderId="0" xfId="0"/>
    <xf numFmtId="0" fontId="0" fillId="0" borderId="0" xfId="0" applyAlignment="1">
      <alignment vertical="center"/>
    </xf>
    <xf numFmtId="0" fontId="0" fillId="0" borderId="0" xfId="0" applyAlignment="1">
      <alignment horizontal="left" vertical="center"/>
    </xf>
    <xf numFmtId="0" fontId="0" fillId="0" borderId="0" xfId="0" applyAlignment="1">
      <alignment horizontal="center" vertical="center"/>
    </xf>
    <xf numFmtId="0" fontId="1" fillId="0" borderId="0" xfId="0" applyFont="1" applyAlignment="1">
      <alignment horizontal="right" vertical="center"/>
    </xf>
    <xf numFmtId="0" fontId="1" fillId="0" borderId="0" xfId="0" applyFont="1" applyAlignment="1">
      <alignment horizontal="center" vertical="center"/>
    </xf>
    <xf numFmtId="0" fontId="6" fillId="0" borderId="0" xfId="0" applyFont="1" applyAlignment="1">
      <alignment vertical="center"/>
    </xf>
    <xf numFmtId="0" fontId="0" fillId="0" borderId="0" xfId="0" applyBorder="1" applyAlignment="1">
      <alignment horizontal="center" vertical="center"/>
    </xf>
    <xf numFmtId="165" fontId="0" fillId="0" borderId="0" xfId="0" applyNumberFormat="1" applyBorder="1" applyAlignment="1">
      <alignment horizontal="center" vertical="center"/>
    </xf>
    <xf numFmtId="8" fontId="0" fillId="0" borderId="0" xfId="0" applyNumberFormat="1" applyAlignment="1">
      <alignment horizontal="left" vertical="center"/>
    </xf>
    <xf numFmtId="8" fontId="0" fillId="0" borderId="0" xfId="0" applyNumberFormat="1" applyAlignment="1">
      <alignment vertical="center"/>
    </xf>
    <xf numFmtId="8" fontId="7" fillId="0" borderId="1" xfId="0" applyNumberFormat="1" applyFont="1" applyBorder="1" applyAlignment="1">
      <alignment horizontal="center" vertical="center"/>
    </xf>
    <xf numFmtId="0" fontId="6" fillId="0" borderId="0" xfId="0" applyFont="1" applyAlignment="1">
      <alignment horizontal="center" vertical="center"/>
    </xf>
    <xf numFmtId="8" fontId="0" fillId="0" borderId="0" xfId="0" applyNumberFormat="1" applyAlignment="1">
      <alignment horizontal="center" vertical="center"/>
    </xf>
    <xf numFmtId="0" fontId="4" fillId="0" borderId="0" xfId="0" applyFont="1" applyAlignment="1">
      <alignment horizontal="center" vertical="center"/>
    </xf>
    <xf numFmtId="164" fontId="0" fillId="0" borderId="0" xfId="0" applyNumberFormat="1" applyBorder="1" applyAlignment="1">
      <alignment horizontal="center" vertical="center"/>
    </xf>
    <xf numFmtId="0" fontId="4" fillId="0" borderId="0" xfId="0" applyFont="1" applyAlignment="1">
      <alignment horizontal="right" vertical="center"/>
    </xf>
    <xf numFmtId="0" fontId="0" fillId="0" borderId="0" xfId="0" applyAlignment="1">
      <alignment horizontal="right" vertical="center"/>
    </xf>
    <xf numFmtId="8" fontId="7" fillId="0" borderId="2" xfId="0" applyNumberFormat="1" applyFont="1" applyBorder="1" applyAlignment="1">
      <alignment horizontal="center" vertical="top"/>
    </xf>
    <xf numFmtId="8" fontId="7" fillId="0" borderId="3" xfId="0" applyNumberFormat="1" applyFont="1" applyBorder="1" applyAlignment="1">
      <alignment horizontal="center"/>
    </xf>
    <xf numFmtId="0" fontId="10" fillId="0" borderId="5" xfId="0" applyFont="1" applyBorder="1" applyAlignment="1">
      <alignment vertical="center"/>
    </xf>
    <xf numFmtId="8" fontId="7" fillId="0" borderId="3" xfId="0" applyNumberFormat="1" applyFont="1" applyBorder="1" applyAlignment="1">
      <alignment horizontal="center" vertical="center"/>
    </xf>
    <xf numFmtId="44" fontId="1" fillId="0" borderId="9" xfId="0" applyNumberFormat="1" applyFont="1" applyBorder="1" applyAlignment="1">
      <alignment horizontal="right" vertical="center"/>
    </xf>
    <xf numFmtId="164" fontId="1" fillId="0" borderId="9" xfId="0" applyNumberFormat="1" applyFont="1" applyBorder="1" applyAlignment="1">
      <alignment horizontal="center" vertical="center"/>
    </xf>
    <xf numFmtId="2" fontId="7" fillId="0" borderId="1" xfId="0" applyNumberFormat="1" applyFont="1" applyBorder="1" applyAlignment="1">
      <alignment horizontal="center" vertical="center"/>
    </xf>
    <xf numFmtId="0" fontId="10" fillId="0" borderId="0" xfId="0" applyFont="1" applyBorder="1" applyAlignment="1">
      <alignment vertical="center"/>
    </xf>
    <xf numFmtId="44" fontId="1" fillId="0" borderId="1" xfId="0" applyNumberFormat="1" applyFont="1" applyBorder="1" applyAlignment="1">
      <alignment horizontal="right" vertical="center"/>
    </xf>
    <xf numFmtId="0" fontId="1" fillId="0" borderId="0" xfId="0" applyFont="1" applyBorder="1" applyAlignment="1">
      <alignment horizontal="right" vertical="center"/>
    </xf>
    <xf numFmtId="0" fontId="0" fillId="0" borderId="0" xfId="0" applyBorder="1" applyAlignment="1">
      <alignment horizontal="right" vertical="center"/>
    </xf>
    <xf numFmtId="0" fontId="0" fillId="0" borderId="0" xfId="0" applyBorder="1" applyAlignment="1">
      <alignment vertical="center"/>
    </xf>
    <xf numFmtId="164" fontId="1" fillId="0" borderId="0" xfId="0" applyNumberFormat="1" applyFont="1" applyBorder="1" applyAlignment="1">
      <alignment horizontal="center" vertical="center"/>
    </xf>
    <xf numFmtId="44" fontId="1" fillId="0" borderId="0" xfId="0" applyNumberFormat="1" applyFont="1" applyBorder="1" applyAlignment="1">
      <alignment horizontal="right" vertical="center"/>
    </xf>
    <xf numFmtId="0" fontId="10" fillId="0" borderId="0" xfId="0" applyFont="1" applyBorder="1" applyAlignment="1">
      <alignment horizontal="left" vertical="center"/>
    </xf>
    <xf numFmtId="0" fontId="0" fillId="0" borderId="0" xfId="0" applyAlignment="1">
      <alignment horizontal="center" vertical="center"/>
    </xf>
    <xf numFmtId="0" fontId="1" fillId="0" borderId="1" xfId="0" applyFont="1" applyBorder="1" applyAlignment="1">
      <alignment horizontal="center" vertical="center"/>
    </xf>
    <xf numFmtId="0" fontId="0" fillId="0" borderId="1" xfId="0" applyBorder="1" applyAlignment="1">
      <alignment horizontal="center" vertical="center"/>
    </xf>
    <xf numFmtId="0" fontId="3" fillId="0" borderId="1" xfId="0" applyFont="1" applyBorder="1" applyAlignment="1">
      <alignment horizontal="center" vertical="center"/>
    </xf>
    <xf numFmtId="0" fontId="15" fillId="0" borderId="0" xfId="0" applyFont="1" applyAlignment="1">
      <alignment vertical="center"/>
    </xf>
    <xf numFmtId="0" fontId="15" fillId="3" borderId="0" xfId="0" applyFont="1" applyFill="1" applyAlignment="1">
      <alignment vertical="center"/>
    </xf>
    <xf numFmtId="0" fontId="15" fillId="3" borderId="0" xfId="0" applyFont="1" applyFill="1"/>
    <xf numFmtId="0" fontId="16" fillId="0" borderId="0" xfId="0" applyFont="1" applyAlignment="1">
      <alignment vertical="center"/>
    </xf>
    <xf numFmtId="0" fontId="15" fillId="0" borderId="0" xfId="0" applyFont="1" applyBorder="1" applyAlignment="1">
      <alignment horizontal="center" vertical="center"/>
    </xf>
    <xf numFmtId="0" fontId="17" fillId="0" borderId="0" xfId="0" applyFont="1" applyAlignment="1">
      <alignment vertical="center"/>
    </xf>
    <xf numFmtId="0" fontId="3" fillId="0" borderId="1" xfId="0" applyFont="1" applyBorder="1" applyAlignment="1">
      <alignment horizontal="left" vertical="center"/>
    </xf>
    <xf numFmtId="0" fontId="0" fillId="0" borderId="1" xfId="0" applyBorder="1" applyAlignment="1">
      <alignment horizontal="left" vertical="center"/>
    </xf>
    <xf numFmtId="0" fontId="3" fillId="0" borderId="1" xfId="0" applyFont="1" applyBorder="1" applyAlignment="1">
      <alignment horizontal="left" vertical="center" wrapText="1"/>
    </xf>
    <xf numFmtId="0" fontId="1" fillId="0" borderId="1" xfId="0" applyFont="1" applyBorder="1" applyAlignment="1">
      <alignment horizontal="center" vertical="center"/>
    </xf>
    <xf numFmtId="0" fontId="0" fillId="0" borderId="1" xfId="0" applyBorder="1" applyAlignment="1">
      <alignment horizontal="center" vertical="center"/>
    </xf>
    <xf numFmtId="0" fontId="0" fillId="0" borderId="0" xfId="0" applyAlignment="1">
      <alignment horizontal="center" vertical="center"/>
    </xf>
    <xf numFmtId="0" fontId="3" fillId="0" borderId="13" xfId="0" applyFont="1" applyBorder="1" applyAlignment="1">
      <alignment horizontal="left" vertical="center" wrapText="1"/>
    </xf>
    <xf numFmtId="166" fontId="15" fillId="0" borderId="0" xfId="0" applyNumberFormat="1" applyFont="1" applyAlignment="1">
      <alignment vertical="center"/>
    </xf>
    <xf numFmtId="0" fontId="0" fillId="2" borderId="1" xfId="0" applyFill="1" applyBorder="1" applyAlignment="1" applyProtection="1">
      <alignment horizontal="center" vertical="center"/>
      <protection locked="0"/>
    </xf>
    <xf numFmtId="0" fontId="3" fillId="0" borderId="13" xfId="0" applyFont="1" applyBorder="1" applyAlignment="1">
      <alignment vertical="center" wrapText="1"/>
    </xf>
    <xf numFmtId="167" fontId="7" fillId="0" borderId="1" xfId="0" applyNumberFormat="1" applyFont="1" applyBorder="1" applyAlignment="1">
      <alignment horizontal="center" vertical="center"/>
    </xf>
    <xf numFmtId="0" fontId="3" fillId="0" borderId="1" xfId="0" applyFont="1" applyBorder="1" applyAlignment="1">
      <alignment vertical="center"/>
    </xf>
    <xf numFmtId="0" fontId="18" fillId="0" borderId="0" xfId="0" applyFont="1" applyAlignment="1">
      <alignment vertical="center"/>
    </xf>
    <xf numFmtId="0" fontId="18" fillId="3" borderId="0" xfId="0" applyFont="1" applyFill="1" applyAlignment="1">
      <alignment vertical="center"/>
    </xf>
    <xf numFmtId="0" fontId="18" fillId="3" borderId="0" xfId="0" applyFont="1" applyFill="1"/>
    <xf numFmtId="0" fontId="18" fillId="0" borderId="0" xfId="0" applyFont="1" applyBorder="1" applyAlignment="1">
      <alignment horizontal="center" vertical="center"/>
    </xf>
    <xf numFmtId="165" fontId="18" fillId="0" borderId="0" xfId="0" applyNumberFormat="1" applyFont="1" applyBorder="1" applyAlignment="1">
      <alignment horizontal="center" vertical="center"/>
    </xf>
    <xf numFmtId="0" fontId="13" fillId="0" borderId="6" xfId="0" applyFont="1" applyBorder="1" applyAlignment="1">
      <alignment horizontal="left" vertical="center" wrapText="1"/>
    </xf>
    <xf numFmtId="0" fontId="13" fillId="0" borderId="7" xfId="0" applyFont="1" applyBorder="1" applyAlignment="1">
      <alignment horizontal="left" vertical="center" wrapText="1"/>
    </xf>
    <xf numFmtId="0" fontId="13" fillId="0" borderId="8" xfId="0" applyFont="1" applyBorder="1" applyAlignment="1">
      <alignment horizontal="left" vertical="center" wrapText="1"/>
    </xf>
    <xf numFmtId="0" fontId="12" fillId="0" borderId="0" xfId="0" applyFont="1" applyAlignment="1">
      <alignment horizontal="center" vertical="center"/>
    </xf>
    <xf numFmtId="0" fontId="5" fillId="0" borderId="0" xfId="0" applyFont="1" applyAlignment="1">
      <alignment horizontal="center" vertical="center"/>
    </xf>
    <xf numFmtId="0" fontId="0" fillId="0" borderId="0" xfId="0" applyAlignment="1">
      <alignment horizontal="center" vertical="center"/>
    </xf>
    <xf numFmtId="0" fontId="8" fillId="0" borderId="0" xfId="0" applyFont="1" applyAlignment="1">
      <alignment horizontal="center" vertical="center"/>
    </xf>
    <xf numFmtId="0" fontId="9" fillId="0" borderId="0" xfId="0" applyFont="1" applyAlignment="1">
      <alignment horizontal="center" vertical="center"/>
    </xf>
    <xf numFmtId="0" fontId="2" fillId="0" borderId="12" xfId="0" applyFont="1" applyBorder="1" applyAlignment="1">
      <alignment horizontal="left" vertical="center"/>
    </xf>
    <xf numFmtId="0" fontId="0" fillId="0" borderId="1" xfId="0" applyBorder="1" applyAlignment="1">
      <alignment horizontal="left" vertical="center"/>
    </xf>
    <xf numFmtId="0" fontId="0" fillId="0" borderId="13" xfId="0" applyBorder="1" applyAlignment="1">
      <alignment horizontal="left" vertical="center"/>
    </xf>
    <xf numFmtId="0" fontId="11" fillId="0" borderId="7" xfId="0" applyFont="1" applyBorder="1" applyAlignment="1">
      <alignment horizontal="center" vertical="center"/>
    </xf>
    <xf numFmtId="0" fontId="2" fillId="0" borderId="0" xfId="0" applyFont="1" applyBorder="1" applyAlignment="1">
      <alignment horizontal="left" vertical="center"/>
    </xf>
    <xf numFmtId="0" fontId="0" fillId="2" borderId="1" xfId="0" applyFill="1" applyBorder="1" applyAlignment="1" applyProtection="1">
      <alignment horizontal="center" vertical="center"/>
      <protection locked="0"/>
    </xf>
    <xf numFmtId="0" fontId="3" fillId="0" borderId="1" xfId="0" applyFont="1" applyBorder="1" applyAlignment="1">
      <alignment horizontal="center" vertical="center"/>
    </xf>
    <xf numFmtId="44" fontId="1" fillId="0" borderId="3" xfId="0" applyNumberFormat="1" applyFont="1" applyBorder="1" applyAlignment="1">
      <alignment horizontal="right" vertical="center"/>
    </xf>
    <xf numFmtId="44" fontId="1" fillId="0" borderId="2" xfId="0" applyNumberFormat="1" applyFont="1" applyBorder="1" applyAlignment="1">
      <alignment horizontal="right" vertical="center"/>
    </xf>
    <xf numFmtId="0" fontId="3" fillId="0" borderId="1" xfId="0" applyFont="1" applyBorder="1" applyAlignment="1">
      <alignment horizontal="left" vertical="center" wrapText="1"/>
    </xf>
    <xf numFmtId="0" fontId="13" fillId="0" borderId="10" xfId="0" applyFont="1" applyBorder="1" applyAlignment="1">
      <alignment horizontal="left" vertical="center" wrapText="1"/>
    </xf>
    <xf numFmtId="0" fontId="13" fillId="0" borderId="0" xfId="0" applyFont="1" applyBorder="1" applyAlignment="1">
      <alignment horizontal="left" vertical="center" wrapText="1"/>
    </xf>
    <xf numFmtId="0" fontId="13" fillId="0" borderId="11" xfId="0" applyFont="1" applyBorder="1" applyAlignment="1">
      <alignment horizontal="left" vertical="center" wrapText="1"/>
    </xf>
    <xf numFmtId="0" fontId="13" fillId="0" borderId="4" xfId="0" applyFont="1" applyBorder="1" applyAlignment="1">
      <alignment horizontal="left" vertical="center" wrapText="1"/>
    </xf>
    <xf numFmtId="0" fontId="13" fillId="0" borderId="5" xfId="0" applyFont="1" applyBorder="1" applyAlignment="1">
      <alignment horizontal="left" vertical="center" wrapText="1"/>
    </xf>
    <xf numFmtId="0" fontId="13" fillId="0" borderId="14" xfId="0" applyFont="1" applyBorder="1" applyAlignment="1">
      <alignment horizontal="left" vertical="center" wrapText="1"/>
    </xf>
  </cellXfs>
  <cellStyles count="2">
    <cellStyle name="Normal" xfId="0" builtinId="0"/>
    <cellStyle name="Normal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257175</xdr:colOff>
      <xdr:row>1</xdr:row>
      <xdr:rowOff>28575</xdr:rowOff>
    </xdr:from>
    <xdr:to>
      <xdr:col>5</xdr:col>
      <xdr:colOff>945270</xdr:colOff>
      <xdr:row>6</xdr:row>
      <xdr:rowOff>28575</xdr:rowOff>
    </xdr:to>
    <xdr:grpSp>
      <xdr:nvGrpSpPr>
        <xdr:cNvPr id="7" name="Group 6">
          <a:extLst>
            <a:ext uri="{FF2B5EF4-FFF2-40B4-BE49-F238E27FC236}">
              <a16:creationId xmlns:a16="http://schemas.microsoft.com/office/drawing/2014/main" id="{00000000-0008-0000-0000-000007000000}"/>
            </a:ext>
          </a:extLst>
        </xdr:cNvPr>
        <xdr:cNvGrpSpPr>
          <a:grpSpLocks noChangeAspect="1"/>
        </xdr:cNvGrpSpPr>
      </xdr:nvGrpSpPr>
      <xdr:grpSpPr>
        <a:xfrm>
          <a:off x="971550" y="276225"/>
          <a:ext cx="8346195" cy="1238250"/>
          <a:chOff x="0" y="0"/>
          <a:chExt cx="6180617" cy="917058"/>
        </a:xfrm>
      </xdr:grpSpPr>
      <xdr:sp macro="" textlink="">
        <xdr:nvSpPr>
          <xdr:cNvPr id="8" name="Text Box 4">
            <a:extLst>
              <a:ext uri="{FF2B5EF4-FFF2-40B4-BE49-F238E27FC236}">
                <a16:creationId xmlns:a16="http://schemas.microsoft.com/office/drawing/2014/main" id="{00000000-0008-0000-0000-000008000000}"/>
              </a:ext>
            </a:extLst>
          </xdr:cNvPr>
          <xdr:cNvSpPr txBox="1">
            <a:spLocks noChangeArrowheads="1"/>
          </xdr:cNvSpPr>
        </xdr:nvSpPr>
        <xdr:spPr bwMode="auto">
          <a:xfrm>
            <a:off x="2275367" y="116958"/>
            <a:ext cx="3905250" cy="800100"/>
          </a:xfrm>
          <a:prstGeom prst="rect">
            <a:avLst/>
          </a:prstGeom>
          <a:solidFill>
            <a:srgbClr val="FFFFFF"/>
          </a:solidFill>
          <a:ln w="9525">
            <a:solidFill>
              <a:srgbClr val="FFFFFF"/>
            </a:solidFill>
            <a:miter lim="800000"/>
            <a:headEnd/>
            <a:tailEnd/>
          </a:ln>
        </xdr:spPr>
        <xdr:txBody>
          <a:bodyPr rot="0" vert="horz" wrap="square" lIns="91440" tIns="45720" rIns="91440" bIns="45720" anchor="t" anchorCtr="0" upright="1">
            <a:noAutofit/>
          </a:bodyPr>
          <a:lstStyle/>
          <a:p>
            <a:pPr marL="0" marR="0" algn="r">
              <a:spcBef>
                <a:spcPts val="0"/>
              </a:spcBef>
              <a:spcAft>
                <a:spcPts val="0"/>
              </a:spcAft>
            </a:pPr>
            <a:r>
              <a:rPr lang="en-US" sz="1200" b="1">
                <a:effectLst/>
                <a:latin typeface="Verdana"/>
              </a:rPr>
              <a:t>Land Development Services </a:t>
            </a:r>
            <a:endParaRPr lang="en-US" sz="1400" b="1">
              <a:effectLst/>
              <a:latin typeface="Arial Rounded MT Bold"/>
            </a:endParaRPr>
          </a:p>
          <a:p>
            <a:pPr marL="0" marR="0" algn="r">
              <a:spcBef>
                <a:spcPts val="0"/>
              </a:spcBef>
              <a:spcAft>
                <a:spcPts val="0"/>
              </a:spcAft>
            </a:pPr>
            <a:r>
              <a:rPr lang="en-US" sz="1000">
                <a:effectLst/>
                <a:latin typeface="Verdana"/>
                <a:ea typeface="Times New Roman"/>
              </a:rPr>
              <a:t>                               Meridian City Hall, Suite 102</a:t>
            </a:r>
            <a:endParaRPr lang="en-US" sz="1200">
              <a:effectLst/>
              <a:latin typeface="Times New Roman"/>
              <a:ea typeface="Times New Roman"/>
            </a:endParaRPr>
          </a:p>
          <a:p>
            <a:pPr marL="0" marR="0" algn="r">
              <a:spcBef>
                <a:spcPts val="0"/>
              </a:spcBef>
              <a:spcAft>
                <a:spcPts val="0"/>
              </a:spcAft>
            </a:pPr>
            <a:r>
              <a:rPr lang="en-US" sz="1000">
                <a:effectLst/>
                <a:latin typeface="Verdana"/>
                <a:ea typeface="Times New Roman"/>
              </a:rPr>
              <a:t>                                        33 E. Broadway Avenue</a:t>
            </a:r>
            <a:endParaRPr lang="en-US" sz="1200">
              <a:effectLst/>
              <a:latin typeface="Times New Roman"/>
              <a:ea typeface="Times New Roman"/>
            </a:endParaRPr>
          </a:p>
          <a:p>
            <a:pPr marL="0" marR="0" algn="r">
              <a:spcBef>
                <a:spcPts val="0"/>
              </a:spcBef>
              <a:spcAft>
                <a:spcPts val="0"/>
              </a:spcAft>
            </a:pPr>
            <a:r>
              <a:rPr lang="en-US" sz="1000">
                <a:effectLst/>
                <a:latin typeface="Verdana"/>
                <a:ea typeface="Times New Roman"/>
              </a:rPr>
              <a:t>                                          Meridian, Idaho 83642</a:t>
            </a:r>
            <a:endParaRPr lang="en-US" sz="1200">
              <a:effectLst/>
              <a:latin typeface="Times New Roman"/>
              <a:ea typeface="Times New Roman"/>
            </a:endParaRPr>
          </a:p>
          <a:p>
            <a:pPr marL="0" marR="0" algn="r">
              <a:spcBef>
                <a:spcPts val="0"/>
              </a:spcBef>
              <a:spcAft>
                <a:spcPts val="0"/>
              </a:spcAft>
            </a:pPr>
            <a:r>
              <a:rPr lang="en-US" sz="1000">
                <a:effectLst/>
                <a:latin typeface="Verdana"/>
                <a:ea typeface="Times New Roman"/>
              </a:rPr>
              <a:t> </a:t>
            </a:r>
            <a:endParaRPr lang="en-US" sz="1200">
              <a:effectLst/>
              <a:latin typeface="Times New Roman"/>
              <a:ea typeface="Times New Roman"/>
            </a:endParaRPr>
          </a:p>
          <a:p>
            <a:pPr marL="0" marR="0" algn="r">
              <a:spcBef>
                <a:spcPts val="0"/>
              </a:spcBef>
              <a:spcAft>
                <a:spcPts val="0"/>
              </a:spcAft>
            </a:pPr>
            <a:r>
              <a:rPr lang="en-US" sz="1000">
                <a:effectLst/>
                <a:latin typeface="Verdana"/>
                <a:ea typeface="Times New Roman"/>
              </a:rPr>
              <a:t> </a:t>
            </a:r>
            <a:endParaRPr lang="en-US" sz="1200">
              <a:effectLst/>
              <a:latin typeface="Times New Roman"/>
              <a:ea typeface="Times New Roman"/>
            </a:endParaRPr>
          </a:p>
          <a:p>
            <a:pPr marL="0" marR="0" algn="r">
              <a:spcBef>
                <a:spcPts val="0"/>
              </a:spcBef>
              <a:spcAft>
                <a:spcPts val="0"/>
              </a:spcAft>
            </a:pPr>
            <a:r>
              <a:rPr lang="en-US" sz="1000">
                <a:effectLst/>
                <a:latin typeface="Verdana"/>
                <a:ea typeface="Times New Roman"/>
              </a:rPr>
              <a:t> </a:t>
            </a:r>
            <a:endParaRPr lang="en-US" sz="1200">
              <a:effectLst/>
              <a:latin typeface="Times New Roman"/>
              <a:ea typeface="Times New Roman"/>
            </a:endParaRPr>
          </a:p>
          <a:p>
            <a:pPr marL="0" marR="0" algn="r">
              <a:spcBef>
                <a:spcPts val="0"/>
              </a:spcBef>
              <a:spcAft>
                <a:spcPts val="0"/>
              </a:spcAft>
            </a:pPr>
            <a:r>
              <a:rPr lang="en-US" sz="1000">
                <a:effectLst/>
                <a:latin typeface="Verdana"/>
                <a:ea typeface="Times New Roman"/>
              </a:rPr>
              <a:t> </a:t>
            </a:r>
            <a:endParaRPr lang="en-US" sz="1200">
              <a:effectLst/>
              <a:latin typeface="Times New Roman"/>
              <a:ea typeface="Times New Roman"/>
            </a:endParaRPr>
          </a:p>
        </xdr:txBody>
      </xdr:sp>
      <xdr:grpSp>
        <xdr:nvGrpSpPr>
          <xdr:cNvPr id="9" name="Group 8">
            <a:extLst>
              <a:ext uri="{FF2B5EF4-FFF2-40B4-BE49-F238E27FC236}">
                <a16:creationId xmlns:a16="http://schemas.microsoft.com/office/drawing/2014/main" id="{00000000-0008-0000-0000-000009000000}"/>
              </a:ext>
            </a:extLst>
          </xdr:cNvPr>
          <xdr:cNvGrpSpPr>
            <a:grpSpLocks/>
          </xdr:cNvGrpSpPr>
        </xdr:nvGrpSpPr>
        <xdr:grpSpPr bwMode="auto">
          <a:xfrm>
            <a:off x="0" y="0"/>
            <a:ext cx="2584450" cy="914400"/>
            <a:chOff x="1292" y="180"/>
            <a:chExt cx="4070" cy="1440"/>
          </a:xfrm>
        </xdr:grpSpPr>
        <xdr:pic>
          <xdr:nvPicPr>
            <xdr:cNvPr id="10" name="Picture 9" descr="Meridian_2clr">
              <a:extLst>
                <a:ext uri="{FF2B5EF4-FFF2-40B4-BE49-F238E27FC236}">
                  <a16:creationId xmlns:a16="http://schemas.microsoft.com/office/drawing/2014/main" id="{00000000-0008-0000-0000-00000A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02" y="180"/>
              <a:ext cx="3960" cy="1246"/>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11" name="Text Box 3">
              <a:extLst>
                <a:ext uri="{FF2B5EF4-FFF2-40B4-BE49-F238E27FC236}">
                  <a16:creationId xmlns:a16="http://schemas.microsoft.com/office/drawing/2014/main" id="{00000000-0008-0000-0000-00000B000000}"/>
                </a:ext>
              </a:extLst>
            </xdr:cNvPr>
            <xdr:cNvSpPr txBox="1">
              <a:spLocks noChangeArrowheads="1"/>
            </xdr:cNvSpPr>
          </xdr:nvSpPr>
          <xdr:spPr bwMode="auto">
            <a:xfrm>
              <a:off x="1292" y="1080"/>
              <a:ext cx="2970" cy="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t" anchorCtr="0" upright="1">
              <a:noAutofit/>
            </a:bodyPr>
            <a:lstStyle/>
            <a:p>
              <a:pPr marL="0" marR="0">
                <a:spcBef>
                  <a:spcPts val="0"/>
                </a:spcBef>
                <a:spcAft>
                  <a:spcPts val="0"/>
                </a:spcAft>
              </a:pPr>
              <a:r>
                <a:rPr lang="en-US" sz="800">
                  <a:effectLst/>
                  <a:latin typeface="Verdana"/>
                  <a:ea typeface="Times New Roman"/>
                </a:rPr>
                <a:t>Community Development </a:t>
              </a:r>
            </a:p>
            <a:p>
              <a:pPr marL="0" marR="0">
                <a:spcBef>
                  <a:spcPts val="0"/>
                </a:spcBef>
                <a:spcAft>
                  <a:spcPts val="0"/>
                </a:spcAft>
              </a:pPr>
              <a:r>
                <a:rPr lang="en-US" sz="800">
                  <a:effectLst/>
                  <a:latin typeface="Verdana"/>
                  <a:ea typeface="Times New Roman"/>
                </a:rPr>
                <a:t>Department</a:t>
              </a:r>
              <a:endParaRPr lang="en-US" sz="1200">
                <a:effectLst/>
                <a:latin typeface="Times New Roman"/>
                <a:ea typeface="Times New Roman"/>
              </a:endParaRPr>
            </a:p>
            <a:p>
              <a:pPr marL="0" marR="0">
                <a:spcBef>
                  <a:spcPts val="0"/>
                </a:spcBef>
                <a:spcAft>
                  <a:spcPts val="0"/>
                </a:spcAft>
              </a:pPr>
              <a:r>
                <a:rPr lang="en-US" sz="800">
                  <a:effectLst/>
                  <a:latin typeface="Century Gothic"/>
                  <a:ea typeface="Times New Roman"/>
                </a:rPr>
                <a:t> </a:t>
              </a:r>
              <a:endParaRPr lang="en-US" sz="1200">
                <a:effectLst/>
                <a:latin typeface="Times New Roman"/>
                <a:ea typeface="Times New Roman"/>
              </a:endParaRPr>
            </a:p>
            <a:p>
              <a:pPr marL="0" marR="0">
                <a:spcBef>
                  <a:spcPts val="0"/>
                </a:spcBef>
                <a:spcAft>
                  <a:spcPts val="0"/>
                </a:spcAft>
              </a:pPr>
              <a:r>
                <a:rPr lang="en-US" sz="800">
                  <a:effectLst/>
                  <a:latin typeface="Century Gothic"/>
                  <a:ea typeface="Times New Roman"/>
                </a:rPr>
                <a:t> </a:t>
              </a:r>
              <a:endParaRPr lang="en-US" sz="1200">
                <a:effectLst/>
                <a:latin typeface="Times New Roman"/>
                <a:ea typeface="Times New Roman"/>
              </a:endParaRPr>
            </a:p>
            <a:p>
              <a:pPr marL="0" marR="0">
                <a:spcBef>
                  <a:spcPts val="0"/>
                </a:spcBef>
                <a:spcAft>
                  <a:spcPts val="0"/>
                </a:spcAft>
              </a:pPr>
              <a:r>
                <a:rPr lang="en-US" sz="800">
                  <a:effectLst/>
                  <a:latin typeface="Century Gothic"/>
                  <a:ea typeface="Times New Roman"/>
                </a:rPr>
                <a:t> </a:t>
              </a:r>
              <a:endParaRPr lang="en-US" sz="1200">
                <a:effectLst/>
                <a:latin typeface="Times New Roman"/>
                <a:ea typeface="Times New Roman"/>
              </a:endParaRPr>
            </a:p>
            <a:p>
              <a:pPr marL="0" marR="0">
                <a:spcBef>
                  <a:spcPts val="0"/>
                </a:spcBef>
                <a:spcAft>
                  <a:spcPts val="0"/>
                </a:spcAft>
              </a:pPr>
              <a:r>
                <a:rPr lang="en-US" sz="800">
                  <a:effectLst/>
                  <a:latin typeface="Century Gothic"/>
                  <a:ea typeface="Times New Roman"/>
                </a:rPr>
                <a:t> </a:t>
              </a:r>
              <a:endParaRPr lang="en-US" sz="1200">
                <a:effectLst/>
                <a:latin typeface="Times New Roman"/>
                <a:ea typeface="Times New Roman"/>
              </a:endParaRPr>
            </a:p>
          </xdr:txBody>
        </xdr:sp>
      </xdr:grp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outlinePr showOutlineSymbols="0"/>
    <pageSetUpPr autoPageBreaks="0" fitToPage="1"/>
  </sheetPr>
  <dimension ref="A1:P63"/>
  <sheetViews>
    <sheetView showGridLines="0" tabSelected="1" showRuler="0" showOutlineSymbols="0" zoomScaleNormal="100" workbookViewId="0">
      <selection activeCell="E16" sqref="E16"/>
    </sheetView>
  </sheetViews>
  <sheetFormatPr defaultColWidth="9.140625" defaultRowHeight="12.75" x14ac:dyDescent="0.2"/>
  <cols>
    <col min="1" max="1" width="10.7109375" style="1" customWidth="1"/>
    <col min="2" max="2" width="14.7109375" style="1" customWidth="1"/>
    <col min="3" max="3" width="21.7109375" style="3" customWidth="1"/>
    <col min="4" max="4" width="65.7109375" style="1" customWidth="1"/>
    <col min="5" max="5" width="12.7109375" style="3" customWidth="1"/>
    <col min="6" max="6" width="14.7109375" style="4" customWidth="1"/>
    <col min="7" max="7" width="9.5703125" style="1" bestFit="1" customWidth="1"/>
    <col min="8" max="16384" width="9.140625" style="1"/>
  </cols>
  <sheetData>
    <row r="1" spans="1:16" ht="20.100000000000001" customHeight="1" x14ac:dyDescent="0.2">
      <c r="B1" s="64"/>
      <c r="C1" s="64"/>
      <c r="D1" s="65"/>
      <c r="E1" s="65"/>
      <c r="F1" s="65"/>
    </row>
    <row r="2" spans="1:16" ht="20.100000000000001" customHeight="1" x14ac:dyDescent="0.2">
      <c r="B2" s="66"/>
      <c r="C2" s="66"/>
      <c r="D2" s="67"/>
      <c r="E2" s="67"/>
      <c r="F2" s="67"/>
    </row>
    <row r="3" spans="1:16" ht="20.100000000000001" customHeight="1" x14ac:dyDescent="0.2">
      <c r="C3" s="33"/>
      <c r="E3" s="33"/>
    </row>
    <row r="4" spans="1:16" ht="20.100000000000001" customHeight="1" x14ac:dyDescent="0.2">
      <c r="C4" s="33"/>
      <c r="E4" s="14"/>
      <c r="F4" s="16"/>
    </row>
    <row r="5" spans="1:16" ht="20.100000000000001" customHeight="1" x14ac:dyDescent="0.2">
      <c r="C5" s="33"/>
      <c r="E5" s="14"/>
      <c r="F5" s="16"/>
    </row>
    <row r="6" spans="1:16" ht="20.100000000000001" customHeight="1" x14ac:dyDescent="0.2">
      <c r="B6" s="63"/>
      <c r="C6" s="63"/>
      <c r="D6" s="63"/>
      <c r="E6" s="63"/>
      <c r="F6" s="63"/>
    </row>
    <row r="7" spans="1:16" s="48" customFormat="1" ht="50.1" customHeight="1" x14ac:dyDescent="0.2">
      <c r="B7" s="71" t="s">
        <v>37</v>
      </c>
      <c r="C7" s="71"/>
      <c r="D7" s="71"/>
      <c r="E7" s="71"/>
      <c r="F7" s="71"/>
    </row>
    <row r="8" spans="1:16" ht="18" customHeight="1" x14ac:dyDescent="0.2">
      <c r="B8" s="34" t="s">
        <v>0</v>
      </c>
      <c r="C8" s="34" t="s">
        <v>27</v>
      </c>
      <c r="D8" s="46" t="s">
        <v>1</v>
      </c>
      <c r="E8" s="34" t="s">
        <v>2</v>
      </c>
      <c r="F8" s="34" t="s">
        <v>3</v>
      </c>
    </row>
    <row r="9" spans="1:16" ht="18" customHeight="1" x14ac:dyDescent="0.2">
      <c r="A9" s="29"/>
      <c r="B9" s="72" t="s">
        <v>4</v>
      </c>
      <c r="C9" s="72"/>
      <c r="D9" s="72"/>
      <c r="E9" s="72"/>
      <c r="F9" s="72"/>
    </row>
    <row r="10" spans="1:16" ht="18" customHeight="1" x14ac:dyDescent="0.2">
      <c r="B10" s="51"/>
      <c r="C10" s="51" t="s">
        <v>32</v>
      </c>
      <c r="D10" s="43" t="str">
        <f>IF(C10="Select Landscape Meter","Select the Landscape Water Meter Size to the Left",C10)</f>
        <v>Select the Landscape Water Meter Size to the Left</v>
      </c>
      <c r="E10" s="11">
        <f>IF(C10="Select Landscape Meter",0,IF(C10="3/4 Inch Landscape Meter",481.52,IF(C10="1 Inch Landscape Meter",481.82,IF(C10="1 1/2 Inch Landscape Meter",1478.71,IF(C10="2 Inch Landscape Meter",1744.89,IF(C10="4 Inch Turbo Landscape Meter",3785.11,"N/A"))))))</f>
        <v>0</v>
      </c>
      <c r="F10" s="26">
        <f>IF(E10="N/A",0,E10*B10)</f>
        <v>0</v>
      </c>
      <c r="H10" s="37"/>
      <c r="I10" s="55"/>
      <c r="J10" s="55"/>
      <c r="K10" s="55"/>
      <c r="L10" s="42"/>
      <c r="M10" s="42"/>
      <c r="N10" s="42"/>
      <c r="O10" s="42"/>
      <c r="P10" s="42"/>
    </row>
    <row r="11" spans="1:16" ht="21" customHeight="1" x14ac:dyDescent="0.2">
      <c r="B11" s="73"/>
      <c r="C11" s="74" t="s">
        <v>18</v>
      </c>
      <c r="D11" s="77" t="s">
        <v>31</v>
      </c>
      <c r="E11" s="19">
        <v>525</v>
      </c>
      <c r="F11" s="75">
        <f>G11*E11</f>
        <v>0</v>
      </c>
      <c r="G11" s="50">
        <f>ROUND(B11/5450,10)</f>
        <v>0</v>
      </c>
      <c r="H11" s="37"/>
      <c r="I11" s="55"/>
      <c r="J11" s="55"/>
      <c r="K11" s="55"/>
      <c r="L11" s="37"/>
      <c r="M11" s="37"/>
      <c r="N11" s="37"/>
      <c r="O11" s="42"/>
      <c r="P11" s="42"/>
    </row>
    <row r="12" spans="1:16" ht="21" customHeight="1" x14ac:dyDescent="0.2">
      <c r="B12" s="73"/>
      <c r="C12" s="74"/>
      <c r="D12" s="77"/>
      <c r="E12" s="18" t="s">
        <v>13</v>
      </c>
      <c r="F12" s="76"/>
      <c r="H12" s="37"/>
      <c r="I12" s="37"/>
      <c r="J12" s="37"/>
      <c r="K12" s="37"/>
      <c r="L12" s="37"/>
      <c r="M12" s="37"/>
      <c r="N12" s="37"/>
      <c r="O12" s="42"/>
      <c r="P12" s="42"/>
    </row>
    <row r="13" spans="1:16" ht="18" customHeight="1" x14ac:dyDescent="0.2">
      <c r="A13" s="29"/>
      <c r="B13" s="68" t="s">
        <v>7</v>
      </c>
      <c r="C13" s="69"/>
      <c r="D13" s="69"/>
      <c r="E13" s="69"/>
      <c r="F13" s="70"/>
      <c r="H13" s="37"/>
      <c r="I13" s="37"/>
      <c r="J13" s="38" t="s">
        <v>32</v>
      </c>
      <c r="K13" s="38"/>
      <c r="L13" s="38"/>
      <c r="M13" s="37"/>
      <c r="N13" s="37"/>
      <c r="O13" s="42"/>
      <c r="P13" s="42"/>
    </row>
    <row r="14" spans="1:16" ht="27.95" customHeight="1" x14ac:dyDescent="0.2">
      <c r="B14" s="51"/>
      <c r="C14" s="35" t="s">
        <v>26</v>
      </c>
      <c r="D14" s="49" t="s">
        <v>23</v>
      </c>
      <c r="E14" s="11">
        <v>10</v>
      </c>
      <c r="F14" s="26">
        <f>IF(B14=0,0,378+(B14*E14))</f>
        <v>0</v>
      </c>
      <c r="H14" s="37"/>
      <c r="I14" s="37"/>
      <c r="J14" s="39" t="s">
        <v>41</v>
      </c>
      <c r="K14" s="38"/>
      <c r="L14" s="38"/>
      <c r="M14" s="37"/>
      <c r="N14" s="37"/>
      <c r="O14" s="42"/>
      <c r="P14" s="42"/>
    </row>
    <row r="15" spans="1:16" ht="18" customHeight="1" x14ac:dyDescent="0.2">
      <c r="B15" s="51"/>
      <c r="C15" s="36" t="s">
        <v>17</v>
      </c>
      <c r="D15" s="43" t="s">
        <v>12</v>
      </c>
      <c r="E15" s="11">
        <v>104.13</v>
      </c>
      <c r="F15" s="26">
        <f>B15*E15</f>
        <v>0</v>
      </c>
      <c r="H15" s="37"/>
      <c r="I15" s="37"/>
      <c r="J15" s="39" t="s">
        <v>40</v>
      </c>
      <c r="K15" s="38"/>
      <c r="L15" s="38"/>
      <c r="M15" s="37"/>
      <c r="N15" s="37"/>
      <c r="O15" s="42"/>
      <c r="P15" s="42"/>
    </row>
    <row r="16" spans="1:16" ht="18" customHeight="1" x14ac:dyDescent="0.2">
      <c r="B16" s="51"/>
      <c r="C16" s="47" t="s">
        <v>6</v>
      </c>
      <c r="D16" s="52" t="s">
        <v>33</v>
      </c>
      <c r="E16" s="53">
        <v>0.4</v>
      </c>
      <c r="F16" s="26">
        <f>B16*E16</f>
        <v>0</v>
      </c>
      <c r="H16" s="37"/>
      <c r="I16" s="37"/>
      <c r="J16" s="39" t="s">
        <v>39</v>
      </c>
      <c r="K16" s="38"/>
      <c r="L16" s="38"/>
      <c r="M16" s="37"/>
      <c r="N16" s="37"/>
      <c r="O16" s="42"/>
      <c r="P16" s="42"/>
    </row>
    <row r="17" spans="1:16" ht="18" customHeight="1" x14ac:dyDescent="0.2">
      <c r="B17" s="51"/>
      <c r="C17" s="47" t="s">
        <v>6</v>
      </c>
      <c r="D17" s="54" t="s">
        <v>34</v>
      </c>
      <c r="E17" s="53">
        <v>0.2</v>
      </c>
      <c r="F17" s="26">
        <f>B17*E17</f>
        <v>0</v>
      </c>
      <c r="H17" s="37"/>
      <c r="I17" s="37"/>
      <c r="J17" s="39" t="s">
        <v>42</v>
      </c>
      <c r="K17" s="38"/>
      <c r="L17" s="38"/>
      <c r="M17" s="37"/>
      <c r="N17" s="37"/>
      <c r="O17" s="42"/>
      <c r="P17" s="42"/>
    </row>
    <row r="18" spans="1:16" ht="18" customHeight="1" x14ac:dyDescent="0.2">
      <c r="B18" s="51"/>
      <c r="C18" s="35" t="s">
        <v>6</v>
      </c>
      <c r="D18" s="43" t="s">
        <v>16</v>
      </c>
      <c r="E18" s="11">
        <v>0.1</v>
      </c>
      <c r="F18" s="26">
        <f>B18*E18</f>
        <v>0</v>
      </c>
      <c r="H18" s="37"/>
      <c r="I18" s="37"/>
      <c r="J18" s="39" t="s">
        <v>43</v>
      </c>
      <c r="K18" s="38"/>
      <c r="L18" s="38"/>
      <c r="M18" s="37"/>
      <c r="N18" s="37"/>
      <c r="O18" s="42"/>
      <c r="P18" s="42"/>
    </row>
    <row r="19" spans="1:16" ht="18" customHeight="1" x14ac:dyDescent="0.2">
      <c r="B19" s="51"/>
      <c r="C19" s="35" t="s">
        <v>6</v>
      </c>
      <c r="D19" s="43" t="s">
        <v>14</v>
      </c>
      <c r="E19" s="11">
        <v>0.2</v>
      </c>
      <c r="F19" s="26">
        <f>B19*E19</f>
        <v>0</v>
      </c>
      <c r="H19" s="37"/>
      <c r="I19" s="37"/>
      <c r="J19" s="39"/>
      <c r="K19" s="38"/>
      <c r="L19" s="38"/>
      <c r="M19" s="37"/>
      <c r="N19" s="37"/>
      <c r="O19" s="42"/>
      <c r="P19" s="42"/>
    </row>
    <row r="20" spans="1:16" ht="27.95" customHeight="1" x14ac:dyDescent="0.2">
      <c r="B20" s="51"/>
      <c r="C20" s="35" t="s">
        <v>29</v>
      </c>
      <c r="D20" s="45" t="s">
        <v>30</v>
      </c>
      <c r="E20" s="11">
        <v>5</v>
      </c>
      <c r="F20" s="26">
        <f>IF(B20=0,0,200+(B20*E20))</f>
        <v>0</v>
      </c>
      <c r="H20" s="40"/>
      <c r="I20" s="55"/>
      <c r="J20" s="57"/>
      <c r="K20" s="56"/>
      <c r="L20" s="38"/>
      <c r="M20" s="37"/>
      <c r="N20" s="37"/>
      <c r="O20" s="42"/>
      <c r="P20" s="42"/>
    </row>
    <row r="21" spans="1:16" ht="18" customHeight="1" x14ac:dyDescent="0.2">
      <c r="B21" s="51"/>
      <c r="C21" s="35" t="s">
        <v>9</v>
      </c>
      <c r="D21" s="43" t="s">
        <v>15</v>
      </c>
      <c r="E21" s="24" t="s">
        <v>19</v>
      </c>
      <c r="F21" s="26">
        <f>IF(B21=0,0,IF(B21&lt;1.5,76,IF(B21&lt;=10,152,IF(B21&lt;=20,288,IF(B21&gt;20,380)))))</f>
        <v>0</v>
      </c>
      <c r="H21" s="41"/>
      <c r="I21" s="55"/>
      <c r="J21" s="57"/>
      <c r="K21" s="56"/>
      <c r="L21" s="38"/>
      <c r="M21" s="37"/>
      <c r="N21" s="37"/>
      <c r="O21" s="42"/>
      <c r="P21" s="42"/>
    </row>
    <row r="22" spans="1:16" ht="18" customHeight="1" x14ac:dyDescent="0.2">
      <c r="B22" s="51"/>
      <c r="C22" s="35" t="s">
        <v>25</v>
      </c>
      <c r="D22" s="43" t="s">
        <v>22</v>
      </c>
      <c r="E22" s="11">
        <v>492</v>
      </c>
      <c r="F22" s="26">
        <f>E22*B22</f>
        <v>0</v>
      </c>
      <c r="H22" s="41"/>
      <c r="I22" s="55"/>
      <c r="J22" s="57"/>
      <c r="K22" s="55"/>
      <c r="L22" s="37"/>
      <c r="M22" s="37"/>
      <c r="N22" s="37"/>
      <c r="O22" s="42"/>
      <c r="P22" s="42"/>
    </row>
    <row r="23" spans="1:16" ht="18" customHeight="1" x14ac:dyDescent="0.2">
      <c r="B23" s="51"/>
      <c r="C23" s="35" t="s">
        <v>24</v>
      </c>
      <c r="D23" s="43" t="s">
        <v>10</v>
      </c>
      <c r="E23" s="11">
        <v>326.39999999999998</v>
      </c>
      <c r="F23" s="26">
        <f>B23*E23</f>
        <v>0</v>
      </c>
      <c r="H23" s="41"/>
      <c r="I23" s="58"/>
      <c r="J23" s="59"/>
      <c r="K23" s="55"/>
      <c r="L23" s="37"/>
      <c r="M23" s="37"/>
      <c r="N23" s="37"/>
      <c r="O23" s="42"/>
      <c r="P23" s="42"/>
    </row>
    <row r="24" spans="1:16" ht="18" customHeight="1" x14ac:dyDescent="0.2">
      <c r="A24" s="29"/>
      <c r="B24" s="68" t="s">
        <v>8</v>
      </c>
      <c r="C24" s="69"/>
      <c r="D24" s="69"/>
      <c r="E24" s="69"/>
      <c r="F24" s="70"/>
      <c r="H24" s="7"/>
      <c r="I24" s="58"/>
      <c r="J24" s="59"/>
      <c r="K24" s="55"/>
      <c r="L24" s="42"/>
      <c r="M24" s="42"/>
      <c r="N24" s="42"/>
      <c r="O24" s="42"/>
      <c r="P24" s="42"/>
    </row>
    <row r="25" spans="1:16" ht="18" customHeight="1" x14ac:dyDescent="0.2">
      <c r="B25" s="51"/>
      <c r="C25" s="35" t="s">
        <v>6</v>
      </c>
      <c r="D25" s="43" t="s">
        <v>36</v>
      </c>
      <c r="E25" s="11">
        <v>0.69</v>
      </c>
      <c r="F25" s="26">
        <f>B25*E25</f>
        <v>0</v>
      </c>
      <c r="I25" s="55"/>
      <c r="J25" s="55"/>
      <c r="K25" s="55"/>
      <c r="L25" s="42"/>
      <c r="M25" s="42"/>
      <c r="N25" s="42"/>
      <c r="O25" s="42"/>
      <c r="P25" s="42"/>
    </row>
    <row r="26" spans="1:16" ht="18" customHeight="1" x14ac:dyDescent="0.2">
      <c r="B26" s="51"/>
      <c r="C26" s="36" t="s">
        <v>6</v>
      </c>
      <c r="D26" s="44" t="s">
        <v>35</v>
      </c>
      <c r="E26" s="11">
        <v>0.69</v>
      </c>
      <c r="F26" s="26">
        <f>B26*E26</f>
        <v>0</v>
      </c>
      <c r="I26" s="55"/>
      <c r="J26" s="55"/>
      <c r="K26" s="55"/>
    </row>
    <row r="27" spans="1:16" ht="18" customHeight="1" thickBot="1" x14ac:dyDescent="0.25">
      <c r="B27" s="51"/>
      <c r="C27" s="47" t="s">
        <v>25</v>
      </c>
      <c r="D27" s="43" t="s">
        <v>11</v>
      </c>
      <c r="E27" s="21">
        <v>576</v>
      </c>
      <c r="F27" s="26">
        <f>B27*E27</f>
        <v>0</v>
      </c>
      <c r="I27" s="55"/>
      <c r="J27" s="55"/>
      <c r="K27" s="55"/>
    </row>
    <row r="28" spans="1:16" ht="18" customHeight="1" thickBot="1" x14ac:dyDescent="0.25">
      <c r="A28" s="29"/>
      <c r="B28" s="32"/>
      <c r="C28" s="20"/>
      <c r="D28" s="20"/>
      <c r="E28" s="23" t="s">
        <v>5</v>
      </c>
      <c r="F28" s="22">
        <f>SUM(F25:F27)</f>
        <v>0</v>
      </c>
      <c r="I28" s="55"/>
      <c r="J28" s="55"/>
      <c r="K28" s="55"/>
    </row>
    <row r="29" spans="1:16" ht="18.75" customHeight="1" x14ac:dyDescent="0.2">
      <c r="A29" s="29"/>
      <c r="B29" s="32"/>
      <c r="C29" s="25"/>
      <c r="D29" s="25"/>
      <c r="E29" s="30"/>
      <c r="F29" s="31"/>
      <c r="I29" s="55"/>
      <c r="J29" s="55"/>
      <c r="K29" s="55"/>
    </row>
    <row r="30" spans="1:16" ht="28.5" customHeight="1" x14ac:dyDescent="0.2">
      <c r="B30" s="81" t="s">
        <v>20</v>
      </c>
      <c r="C30" s="82"/>
      <c r="D30" s="83"/>
      <c r="E30" s="30"/>
      <c r="F30" s="31"/>
      <c r="I30" s="55"/>
      <c r="J30" s="55"/>
      <c r="K30" s="55"/>
    </row>
    <row r="31" spans="1:16" ht="37.5" customHeight="1" x14ac:dyDescent="0.2">
      <c r="B31" s="78" t="s">
        <v>38</v>
      </c>
      <c r="C31" s="79"/>
      <c r="D31" s="80"/>
      <c r="E31" s="15"/>
      <c r="F31" s="17"/>
      <c r="I31" s="55"/>
      <c r="J31" s="55"/>
      <c r="K31" s="55"/>
    </row>
    <row r="32" spans="1:16" ht="45" customHeight="1" x14ac:dyDescent="0.2">
      <c r="B32" s="78" t="s">
        <v>21</v>
      </c>
      <c r="C32" s="79"/>
      <c r="D32" s="80"/>
      <c r="E32" s="15"/>
      <c r="F32" s="28"/>
      <c r="G32" s="29"/>
      <c r="I32" s="55"/>
      <c r="J32" s="55"/>
      <c r="K32" s="55"/>
    </row>
    <row r="33" spans="2:7" ht="33" customHeight="1" x14ac:dyDescent="0.2">
      <c r="B33" s="60" t="s">
        <v>28</v>
      </c>
      <c r="C33" s="61"/>
      <c r="D33" s="62"/>
      <c r="F33" s="28"/>
      <c r="G33" s="29"/>
    </row>
    <row r="34" spans="2:7" x14ac:dyDescent="0.2">
      <c r="B34" s="2"/>
      <c r="C34" s="33"/>
      <c r="D34" s="2"/>
      <c r="E34" s="7"/>
      <c r="F34" s="28"/>
    </row>
    <row r="35" spans="2:7" x14ac:dyDescent="0.2">
      <c r="C35" s="33"/>
      <c r="E35" s="7"/>
      <c r="F35" s="27"/>
    </row>
    <row r="36" spans="2:7" x14ac:dyDescent="0.2">
      <c r="C36" s="33"/>
      <c r="E36" s="7"/>
      <c r="F36" s="27"/>
    </row>
    <row r="37" spans="2:7" x14ac:dyDescent="0.2">
      <c r="C37" s="33"/>
      <c r="F37" s="27"/>
    </row>
    <row r="39" spans="2:7" x14ac:dyDescent="0.2">
      <c r="B39" s="5"/>
      <c r="C39" s="5"/>
      <c r="D39" s="5"/>
    </row>
    <row r="43" spans="2:7" x14ac:dyDescent="0.2">
      <c r="B43" s="6"/>
      <c r="C43" s="12"/>
    </row>
    <row r="44" spans="2:7" x14ac:dyDescent="0.2">
      <c r="B44" s="7"/>
      <c r="C44" s="7"/>
      <c r="D44" s="8"/>
    </row>
    <row r="45" spans="2:7" x14ac:dyDescent="0.2">
      <c r="B45" s="7"/>
      <c r="C45" s="7"/>
      <c r="D45" s="8"/>
    </row>
    <row r="46" spans="2:7" x14ac:dyDescent="0.2">
      <c r="B46" s="7"/>
      <c r="C46" s="7"/>
      <c r="D46" s="8"/>
    </row>
    <row r="47" spans="2:7" x14ac:dyDescent="0.2">
      <c r="B47" s="7"/>
      <c r="C47" s="7"/>
      <c r="D47" s="8"/>
    </row>
    <row r="49" spans="2:5" x14ac:dyDescent="0.2">
      <c r="B49" s="10"/>
      <c r="C49" s="13"/>
      <c r="D49" s="10"/>
      <c r="E49" s="13"/>
    </row>
    <row r="51" spans="2:5" x14ac:dyDescent="0.2">
      <c r="B51" s="6"/>
      <c r="C51" s="12"/>
    </row>
    <row r="52" spans="2:5" x14ac:dyDescent="0.2">
      <c r="B52" s="3"/>
      <c r="D52" s="9"/>
    </row>
    <row r="53" spans="2:5" x14ac:dyDescent="0.2">
      <c r="B53" s="3"/>
      <c r="D53" s="9"/>
    </row>
    <row r="54" spans="2:5" x14ac:dyDescent="0.2">
      <c r="B54" s="3"/>
      <c r="D54" s="9"/>
    </row>
    <row r="56" spans="2:5" x14ac:dyDescent="0.2">
      <c r="B56" s="10"/>
      <c r="C56" s="13"/>
      <c r="D56" s="10"/>
    </row>
    <row r="58" spans="2:5" x14ac:dyDescent="0.2">
      <c r="B58" s="6"/>
      <c r="C58" s="12"/>
    </row>
    <row r="59" spans="2:5" x14ac:dyDescent="0.2">
      <c r="B59" s="10"/>
      <c r="D59" s="10"/>
    </row>
    <row r="60" spans="2:5" x14ac:dyDescent="0.2">
      <c r="D60" s="10"/>
    </row>
    <row r="61" spans="2:5" x14ac:dyDescent="0.2">
      <c r="D61" s="10"/>
    </row>
    <row r="63" spans="2:5" x14ac:dyDescent="0.2">
      <c r="B63" s="10"/>
      <c r="C63" s="13"/>
      <c r="D63" s="10"/>
      <c r="E63" s="13"/>
    </row>
  </sheetData>
  <sheetProtection selectLockedCells="1"/>
  <scenarios current="0">
    <scenario name="No Data" locked="1" count="1" user="Amanda McNutt" comment="Created by Amanda McNutt on 8/28/2017">
      <inputCells r="C10" val="1"/>
    </scenario>
  </scenarios>
  <mergeCells count="15">
    <mergeCell ref="B33:D33"/>
    <mergeCell ref="B6:F6"/>
    <mergeCell ref="B1:F1"/>
    <mergeCell ref="B2:F2"/>
    <mergeCell ref="B13:F13"/>
    <mergeCell ref="B7:F7"/>
    <mergeCell ref="B9:F9"/>
    <mergeCell ref="B11:B12"/>
    <mergeCell ref="C11:C12"/>
    <mergeCell ref="F11:F12"/>
    <mergeCell ref="D11:D12"/>
    <mergeCell ref="B32:D32"/>
    <mergeCell ref="B31:D31"/>
    <mergeCell ref="B24:F24"/>
    <mergeCell ref="B30:D30"/>
  </mergeCells>
  <phoneticPr fontId="0" type="noConversion"/>
  <dataValidations count="1">
    <dataValidation type="list" allowBlank="1" showErrorMessage="1" prompt="Only select meters that will not be part of a building permit (e.g. landscape water meter)" sqref="C10" xr:uid="{00000000-0002-0000-0000-000000000000}">
      <formula1>$J$13:$J$18</formula1>
    </dataValidation>
  </dataValidations>
  <printOptions horizontalCentered="1"/>
  <pageMargins left="0.25" right="0.25" top="0.25" bottom="0.25" header="0.3" footer="0.3"/>
  <pageSetup scale="79" orientation="landscape" r:id="rId1"/>
  <headerFooter alignWithMargins="0"/>
  <drawing r:id="rId2"/>
  <webPublishItems count="1">
    <webPublishItem id="1057" divId="INVOICE-SUB effective 8-28-13_1057" sourceType="sheet" destinationFile="C:\Users\amcnutt\Documents\INVOICE-SUB effective 8-28-13.mht" autoRepublish="1"/>
  </webPublishItem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Sales Invoice</vt:lpstr>
      <vt:lpstr>'Sales Invoice'!Print_Area</vt:lpstr>
    </vt:vector>
  </TitlesOfParts>
  <Company>Microsoft Corp.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Sales Invoice</dc:title>
  <dc:creator>Microsoft</dc:creator>
  <cp:lastModifiedBy>Mindi Smith</cp:lastModifiedBy>
  <cp:lastPrinted>2017-12-01T17:19:26Z</cp:lastPrinted>
  <dcterms:created xsi:type="dcterms:W3CDTF">2000-07-27T22:24:14Z</dcterms:created>
  <dcterms:modified xsi:type="dcterms:W3CDTF">2024-09-25T16:31:26Z</dcterms:modified>
</cp:coreProperties>
</file>